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50" i="1" l="1"/>
  <c r="H21" i="1"/>
  <c r="H49" i="1"/>
  <c r="H25" i="1"/>
  <c r="H16" i="1" l="1"/>
  <c r="H29" i="1" l="1"/>
  <c r="H32" i="1" l="1"/>
  <c r="H22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<sst xmlns="http://schemas.openxmlformats.org/spreadsheetml/2006/main" count="49" uniqueCount="29">
  <si>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</si>
  <si>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</si>
  <si>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</si>
  <si>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</si>
  <si>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</si>
  <si>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</si>
  <si>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</si>
  <si>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</si>
  <si>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</si>
  <si>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</si>
  <si>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</si>
  <si>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</si>
  <si>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</si>
  <si>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</si>
  <si>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</si>
  <si>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</si>
  <si>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</si>
  <si>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</si>
  <si>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</si>
  <si>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</si>
  <si>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</si>
  <si>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</si>
  <si>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</si>
  <si>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</si>
  <si>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</si>
  <si>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</si>
  <si>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Dana:20.08.2020.</t>
  </si>
  <si>
    <t>Dana 20.08.2020.godine Dom zdravlja Požarevac nije izvršio plaćanje prema dobavljačima:</t>
  </si>
  <si>
    <t>Primljena i neutrošena participacija od 20.08.2020.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</si>
</sst>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40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44063</v>
      </c>
      <c r="H12" s="23">
        <v>1921862.36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44063</v>
      </c>
      <c r="H13" s="3">
        <f>H14+H26-H33-H43</f>
        <v>1918162.2400000002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44063</v>
      </c>
      <c r="H14" s="4">
        <f>H15+H16+H17+H18+H19+H20+H21+H22+H23+H24+H25</f>
        <v>1618264.8500000003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5600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1109716.79+1066750-1128265.76+420669.85+124660.28-420669.85+1066750+137508.52+0.14-1077845.91-2500-194.22</f>
        <v>1296579.8400000003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730625+132955.09-132955.09-697816.5+730625+730625-4788-1297704.25-4142</f>
        <v>187424.25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28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</f>
        <v>79660.75999999998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44063</v>
      </c>
      <c r="H26" s="4">
        <f>H27+H28+H29+H30+H31+H32</f>
        <v>305497.39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568160.92-50050-42412.01-22400.03-200000-30352.4-6837.44-21680-26830-8672.4-25271.84-130+41650-99545-31305.15-33160-4200-3762.6+36355.67</f>
        <v>39557.720000000016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28</v>
      </c>
      <c r="C32" s="28"/>
      <c r="D32" s="28"/>
      <c r="E32" s="28"/>
      <c r="F32" s="29"/>
      <c r="G32" s="2"/>
      <c r="H32" s="10">
        <f>1086+2986</f>
        <v>4072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44063</v>
      </c>
      <c r="H33" s="5">
        <f>SUM(H34:H42)</f>
        <v>5600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5600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44063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44063</v>
      </c>
      <c r="H49" s="6">
        <f>3700.97+0.27+607583.47+373.51+15936.06+42.88-623936.21+15073.8+8034.16+1773.91-0.19-24881.87+13261.91+1226.55+1543.12-0.65-16031.58+373329.17+207.36+11002.58+48.67</f>
        <v>388287.89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f>71020.87+313566.9</f>
        <v>384587.77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1921862.3600000003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2020-08-24T06:13:05Z</dcterms:modified>
</cp:coreProperties>
</file>